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 activeTab="1"/>
  </bookViews>
  <sheets>
    <sheet name="1-3 стр" sheetId="2" r:id="rId1"/>
    <sheet name="4-5 стр" sheetId="3" r:id="rId2"/>
  </sheets>
  <definedNames>
    <definedName name="_xlnm.Print_Titles" localSheetId="0">'1-3 стр'!$23:$25</definedName>
    <definedName name="_xlnm.Print_Titles" localSheetId="1">'4-5 стр'!$4:$6</definedName>
    <definedName name="_xlnm.Print_Area" localSheetId="0">'1-3 стр'!$A$1:$H$82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52" i="2" l="1"/>
  <c r="E16" i="3" l="1"/>
  <c r="E28" i="2" l="1"/>
  <c r="E58" i="2" l="1"/>
  <c r="F58" i="2"/>
  <c r="G58" i="2"/>
  <c r="F68" i="2" l="1"/>
  <c r="G68" i="2"/>
  <c r="E68" i="2"/>
  <c r="G31" i="3"/>
  <c r="F30" i="3"/>
  <c r="E29" i="3"/>
  <c r="E28" i="3" s="1"/>
  <c r="E27" i="3" s="1"/>
  <c r="G28" i="3"/>
  <c r="G27" i="3" s="1"/>
  <c r="F28" i="3"/>
  <c r="F27" i="3" s="1"/>
  <c r="G26" i="3"/>
  <c r="G23" i="3" s="1"/>
  <c r="G22" i="3" s="1"/>
  <c r="F23" i="3"/>
  <c r="F22" i="3" s="1"/>
  <c r="E23" i="3"/>
  <c r="E22" i="3" s="1"/>
  <c r="G19" i="3"/>
  <c r="F19" i="3"/>
  <c r="E19" i="3"/>
  <c r="G16" i="3"/>
  <c r="F16" i="3"/>
  <c r="G13" i="3"/>
  <c r="F13" i="3"/>
  <c r="E13" i="3"/>
  <c r="E12" i="3" s="1"/>
  <c r="G12" i="3" l="1"/>
  <c r="G7" i="3" s="1"/>
  <c r="F12" i="3"/>
  <c r="F7" i="3" s="1"/>
  <c r="E7" i="3"/>
  <c r="F47" i="2"/>
  <c r="E47" i="2"/>
  <c r="F80" i="2"/>
  <c r="G80" i="2"/>
  <c r="E80" i="2"/>
  <c r="F75" i="2"/>
  <c r="G75" i="2"/>
  <c r="E75" i="2"/>
  <c r="F66" i="2"/>
  <c r="G66" i="2"/>
  <c r="E66" i="2"/>
  <c r="F56" i="2"/>
  <c r="G56" i="2"/>
  <c r="E56" i="2"/>
  <c r="F61" i="2"/>
  <c r="G61" i="2"/>
  <c r="E61" i="2"/>
  <c r="G47" i="2"/>
  <c r="F28" i="2"/>
  <c r="G28" i="2"/>
  <c r="F45" i="2" l="1"/>
  <c r="G45" i="2"/>
  <c r="E45" i="2"/>
</calcChain>
</file>

<file path=xl/sharedStrings.xml><?xml version="1.0" encoding="utf-8"?>
<sst xmlns="http://schemas.openxmlformats.org/spreadsheetml/2006/main" count="193" uniqueCount="120">
  <si>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</si>
  <si>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</si>
  <si>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</si>
  <si>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</si>
  <si>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</si>
  <si>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</si>
  <si>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</si>
  <si>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рубль</t>
  </si>
  <si>
    <t>по ОКЕИ</t>
  </si>
  <si>
    <t>Раздел 1</t>
  </si>
  <si>
    <t>Поступления и выплаты</t>
  </si>
  <si>
    <t>Наименование показателя</t>
  </si>
  <si>
    <t>Код строки</t>
  </si>
  <si>
    <t>Код классификации операций сектора государственного управления</t>
  </si>
  <si>
    <t>Сумма</t>
  </si>
  <si>
    <t>за пределами планового периода</t>
  </si>
  <si>
    <t>х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</si>
  <si>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</si>
  <si>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</si>
  <si>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</si>
  <si>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</si>
  <si>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Учреждения,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</si>
  <si>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</si>
  <si>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</si>
  <si>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</si>
  <si>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</si>
  <si>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прочие поступления, всего</t>
  </si>
  <si>
    <t>из них:</t>
  </si>
  <si>
    <t>увеличение остатков денежных средств за счёт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</si>
  <si>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</si>
  <si>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</si>
  <si>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</si>
  <si>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</si>
  <si>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</si>
  <si>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</si>
  <si>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</si>
  <si>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</si>
  <si>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</si>
  <si>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</si>
  <si>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</si>
  <si>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</si>
  <si>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</si>
  <si>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</si>
  <si>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</si>
  <si>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причинённого в результате деятельности учреждения</t>
  </si>
  <si>
    <t>расходы на закупку товаров, работ, услуг, всего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</si>
  <si>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</si>
  <si>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</si>
  <si>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</si>
  <si>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</si>
  <si>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</si>
  <si>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</si>
  <si>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</si>
  <si>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</si>
  <si>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 xml:space="preserve">Раздел 2 </t>
  </si>
  <si>
    <t>Сведения по выплатам на закупки товаров, работ, услуг</t>
  </si>
  <si>
    <t>№ п/п</t>
  </si>
  <si>
    <t>1.</t>
  </si>
  <si>
    <t>Выплаты на закупку товаров, работ, услуг, всего</t>
  </si>
  <si>
    <t>1.1.</t>
  </si>
  <si>
    <t>1.2.</t>
  </si>
  <si>
    <t>1.3.</t>
  </si>
  <si>
    <t>1.4.</t>
  </si>
  <si>
    <t>1.4.1.</t>
  </si>
  <si>
    <t>за счёт субсидий, предоставляемых на финансовое обеспечение выполнения государственного (муниципального) задания, в том числе:</t>
  </si>
  <si>
    <t>1.4.1.1.</t>
  </si>
  <si>
    <t>в соответствии с законом № 44-ФЗ</t>
  </si>
  <si>
    <t>1.4.1.2.</t>
  </si>
  <si>
    <t>в соответствии с законом № 223-ФЗ</t>
  </si>
  <si>
    <t>1.4.2.</t>
  </si>
  <si>
    <t>за счёт субсидий, предоставляемых в соответствии с абзацем вторым пункта 1 статьи 78.1 Бюджетного кодекса Российской Федерации, в том числе:</t>
  </si>
  <si>
    <t>1.4.2.1.</t>
  </si>
  <si>
    <t>1.4.2.2.</t>
  </si>
  <si>
    <t>1.4.3.</t>
  </si>
  <si>
    <t>за счёт прочих источников финансового обеспечения</t>
  </si>
  <si>
    <t>1.4.3.1.</t>
  </si>
  <si>
    <t>1.4.3.2.</t>
  </si>
  <si>
    <t>2.</t>
  </si>
  <si>
    <t>Итого по контрактам, планируемым к заключению в соответствующем финансовом году в соответствии с законом № 44-ФЗ, по соответствующему году закупки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</si>
  <si>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</si>
  <si>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</si>
  <si>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законом № 223-ФЗ, по соответствующему году закупки</t>
  </si>
  <si>
    <t>«____»_____________20___г.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</si>
  <si>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</si>
  <si>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</si>
  <si>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</si>
  <si>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</si>
  <si>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субсидии на финансовое обеспечение выполнения муниципального задания за счёт средств местного бюджета (бюджета муниципального образования город Краснодар) (далее – местный бюджет)</t>
  </si>
  <si>
    <t>Год начала закупки</t>
  </si>
  <si>
    <t>закупку научно-исследовательских и опытно-конструкторских работ</t>
  </si>
  <si>
    <t xml:space="preserve">по контрактам (договорам), заключённым до начала текущего финансового года без применения норм Федерального закона от 05.04.2013 № 44-ФЗ «О контрактной системе в сфере закупок товаров, работ, услуг для обеспечения государственных и муниципальных нужд» (далее – закон № 44-ФЗ) и Федерального закона от 18.07.2011 № 223-ФЗ «О закупках товаров, работ, услуг отдельными видами юридических лиц» (далее – закон № 223-ФЗ) </t>
  </si>
  <si>
    <t>по контрактам (договорам), планируемым к заключению в соответствующем финансовом году без применения норм  закона № 44-ФЗ и закона № 223-ФЗ</t>
  </si>
  <si>
    <t>по контрактам (договорам), заключенным до начала текущего финансового года с учетом требований  закона № 44-ФЗ и закона № 223-ФЗ</t>
  </si>
  <si>
    <t>по контрактам (договорам), планируемым к заключению в соответствующем финансовом году с учетом требований  закона № 44-ФЗ и  закона № 223-ФЗ, в том числе:</t>
  </si>
  <si>
    <t>План финансово-хозяйственной деятельности на 2020 г.</t>
  </si>
  <si>
    <t xml:space="preserve">(на 2020 г. и плановый период 2021 и 2022 годов) </t>
  </si>
  <si>
    <t>Орган в ведении которого 
находится Учреждение:</t>
  </si>
  <si>
    <t xml:space="preserve">Учреждение:   </t>
  </si>
  <si>
    <t>Департамент образования администрации муниципального образования город Краснодар</t>
  </si>
  <si>
    <t xml:space="preserve">          (подпись)                                           (расшифровка подписи)</t>
  </si>
  <si>
    <t xml:space="preserve">обеспечение предупредительных мер по сокращению производственного травматизма и профессиональных заболеваний работников </t>
  </si>
  <si>
    <t>приобретение товаров, работ, услуг в пользу граждан в целях их социального обеспечения</t>
  </si>
  <si>
    <t xml:space="preserve">  (расшифровка подписи)</t>
  </si>
  <si>
    <t xml:space="preserve">  (подпись)  </t>
  </si>
  <si>
    <t>только мз</t>
  </si>
  <si>
    <t>мз+платные+родительская</t>
  </si>
  <si>
    <t>аренда</t>
  </si>
  <si>
    <t>только 9</t>
  </si>
  <si>
    <t>пожертвования+9</t>
  </si>
  <si>
    <t>Директор муниципального бюджетного  общеобразовательного  учреждения муниципального образования город Краснодар гимназии № 44 имени Михаила Тальского</t>
  </si>
  <si>
    <t>муниципальное бюджетное общеобразовательное учреждение муниципального  образования город Краснодар  гимназия № 44 имени Михаила Тальского</t>
  </si>
  <si>
    <r>
      <t xml:space="preserve">_________________          </t>
    </r>
    <r>
      <rPr>
        <u/>
        <sz val="12"/>
        <color theme="1"/>
        <rFont val="Times New Roman"/>
        <family val="1"/>
        <charset val="204"/>
      </rPr>
      <t xml:space="preserve">              Н.В.Земскова          </t>
    </r>
  </si>
  <si>
    <t>Главный бухгалтер МБОУ гимназии №44 имени Михаила Тальского</t>
  </si>
  <si>
    <t>03300291</t>
  </si>
  <si>
    <t>03300195</t>
  </si>
  <si>
    <t>Ю.Н. Гавриленко</t>
  </si>
  <si>
    <r>
      <t xml:space="preserve">Исполнитель:    </t>
    </r>
    <r>
      <rPr>
        <u/>
        <sz val="9"/>
        <color theme="1"/>
        <rFont val="Times New Roman"/>
        <family val="1"/>
        <charset val="204"/>
      </rPr>
      <t>зам. директора по ФЭР    Колесникова И.Н.  , тел.2345264</t>
    </r>
  </si>
  <si>
    <t>на иные выплаты текущего характера физическим лицам</t>
  </si>
  <si>
    <t>«10»     июня       2020 г.</t>
  </si>
  <si>
    <t>от «10»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</si>
</sst>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justify" vertical="center" wrapText="1"/>
    </xf>
    <xf numFmtId="0" fontId="9" fillId="0" borderId="0" xfId="0" applyFont="1"/>
    <xf numFmtId="164" fontId="8" fillId="0" borderId="1" xfId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Border="1" applyAlignment="1">
      <alignment horizontal="justify" vertical="center" wrapText="1"/>
    </xf>
    <xf numFmtId="0" fontId="10" fillId="0" borderId="0" xfId="0" applyFont="1"/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Font="1"/>
    <xf numFmtId="0" fontId="1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garantf1://12088083.0/" TargetMode="External"/><Relationship Id="rId3" Type="http://schemas.openxmlformats.org/officeDocument/2006/relationships/hyperlink" Target="garantf1://12088083.0/" TargetMode="External"/><Relationship Id="rId7" Type="http://schemas.openxmlformats.org/officeDocument/2006/relationships/hyperlink" Target="garantf1://12012604.78111/" TargetMode="External"/><Relationship Id="rId2" Type="http://schemas.openxmlformats.org/officeDocument/2006/relationships/hyperlink" Target="garantf1://70253464.0/" TargetMode="External"/><Relationship Id="rId1" Type="http://schemas.openxmlformats.org/officeDocument/2006/relationships/hyperlink" Target="garantf1://12088083.0/" TargetMode="External"/><Relationship Id="rId6" Type="http://schemas.openxmlformats.org/officeDocument/2006/relationships/hyperlink" Target="garantf1://70253464.0/" TargetMode="External"/><Relationship Id="rId5" Type="http://schemas.openxmlformats.org/officeDocument/2006/relationships/hyperlink" Target="garantf1://12088083.0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garantf1://70253464.0/" TargetMode="External"/><Relationship Id="rId9" Type="http://schemas.openxmlformats.org/officeDocument/2006/relationships/hyperlink" Target="garantf1://7025346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2" zoomScaleNormal="100" workbookViewId="0">
      <selection activeCell="B2" sqref="B2"/>
    </sheetView>
  </sheetViews>
  <sheetFormatPr defaultRowHeight="15" x14ac:dyDescent="0.25"/>
  <cols>
    <col min="1" max="1" width="28.7109375" customWidth="1"/>
    <col min="2" max="2" width="26.140625" customWidth="1"/>
    <col min="3" max="3" width="9" customWidth="1"/>
    <col min="4" max="4" width="12.42578125" customWidth="1"/>
    <col min="5" max="5" width="13" customWidth="1"/>
    <col min="6" max="6" width="12.5703125" customWidth="1"/>
    <col min="7" max="7" width="13.7109375" customWidth="1"/>
    <col min="8" max="8" width="12.85546875" customWidth="1"/>
  </cols>
  <sheetData>
    <row r="1" spans="1:8" s="20" customFormat="1" ht="15.75" x14ac:dyDescent="0.25">
      <c r="E1" s="49" t="s">
        <v>0</v>
      </c>
      <c r="F1" s="49"/>
      <c r="G1" s="49"/>
      <c r="H1" s="49"/>
    </row>
    <row r="2" spans="1:8" s="20" customFormat="1" ht="63.75" customHeight="1" x14ac:dyDescent="0.25">
      <c r="E2" s="50" t="s">
        <v>109</v>
      </c>
      <c r="F2" s="50"/>
      <c r="G2" s="50"/>
      <c r="H2" s="50"/>
    </row>
    <row r="3" spans="1:8" s="20" customFormat="1" ht="15.75" hidden="1" x14ac:dyDescent="0.25">
      <c r="E3" s="49"/>
      <c r="F3" s="49"/>
      <c r="G3" s="49"/>
      <c r="H3" s="49"/>
    </row>
    <row r="4" spans="1:8" s="20" customFormat="1" ht="24" customHeight="1" x14ac:dyDescent="0.25">
      <c r="E4" s="51" t="s">
        <v>111</v>
      </c>
      <c r="F4" s="51"/>
      <c r="G4" s="51"/>
      <c r="H4" s="51"/>
    </row>
    <row r="5" spans="1:8" s="20" customFormat="1" ht="15.75" x14ac:dyDescent="0.25">
      <c r="E5" s="52" t="s">
        <v>99</v>
      </c>
      <c r="F5" s="52"/>
      <c r="G5" s="52"/>
      <c r="H5" s="52"/>
    </row>
    <row r="6" spans="1:8" s="20" customFormat="1" ht="15.75" x14ac:dyDescent="0.25">
      <c r="E6" s="45" t="s">
        <v>118</v>
      </c>
      <c r="F6" s="46"/>
      <c r="G6" s="46"/>
      <c r="H6" s="46"/>
    </row>
    <row r="7" spans="1:8" s="20" customFormat="1" ht="12" customHeight="1" x14ac:dyDescent="0.25"/>
    <row r="8" spans="1:8" s="24" customFormat="1" ht="18.75" x14ac:dyDescent="0.3">
      <c r="A8" s="48" t="s">
        <v>94</v>
      </c>
      <c r="B8" s="48"/>
      <c r="C8" s="48"/>
      <c r="D8" s="48"/>
      <c r="E8" s="48"/>
      <c r="F8" s="48"/>
      <c r="G8" s="48"/>
      <c r="H8" s="48"/>
    </row>
    <row r="9" spans="1:8" s="24" customFormat="1" ht="18.75" x14ac:dyDescent="0.3">
      <c r="A9" s="48" t="s">
        <v>95</v>
      </c>
      <c r="B9" s="48"/>
      <c r="C9" s="48"/>
      <c r="D9" s="48"/>
      <c r="E9" s="48"/>
      <c r="F9" s="48"/>
      <c r="G9" s="48"/>
      <c r="H9" s="48"/>
    </row>
    <row r="10" spans="1:8" s="20" customFormat="1" ht="18.75" customHeight="1" x14ac:dyDescent="0.25">
      <c r="A10" s="47" t="s">
        <v>119</v>
      </c>
      <c r="B10" s="47"/>
      <c r="C10" s="47"/>
      <c r="D10" s="47"/>
      <c r="E10" s="47"/>
      <c r="F10" s="47"/>
      <c r="G10" s="47"/>
      <c r="H10" s="47"/>
    </row>
    <row r="11" spans="1:8" s="20" customFormat="1" ht="6.75" customHeight="1" x14ac:dyDescent="0.25">
      <c r="A11" s="21"/>
      <c r="B11" s="21"/>
      <c r="C11" s="21"/>
      <c r="D11" s="21"/>
      <c r="E11" s="21"/>
      <c r="F11" s="21"/>
    </row>
    <row r="12" spans="1:8" s="20" customFormat="1" ht="15.75" customHeight="1" x14ac:dyDescent="0.25">
      <c r="A12" s="49" t="s">
        <v>96</v>
      </c>
      <c r="B12" s="62" t="s">
        <v>98</v>
      </c>
      <c r="C12" s="62"/>
      <c r="D12" s="62"/>
      <c r="E12" s="62"/>
      <c r="F12" s="62"/>
      <c r="G12" s="22"/>
      <c r="H12" s="1" t="s">
        <v>1</v>
      </c>
    </row>
    <row r="13" spans="1:8" s="20" customFormat="1" ht="18.75" customHeight="1" x14ac:dyDescent="0.25">
      <c r="A13" s="49"/>
      <c r="B13" s="62"/>
      <c r="C13" s="62"/>
      <c r="D13" s="62"/>
      <c r="E13" s="62"/>
      <c r="F13" s="62"/>
      <c r="G13" s="3" t="s">
        <v>2</v>
      </c>
      <c r="H13" s="4">
        <v>43992</v>
      </c>
    </row>
    <row r="14" spans="1:8" s="20" customFormat="1" ht="30.75" customHeight="1" x14ac:dyDescent="0.25">
      <c r="A14" s="21"/>
      <c r="B14" s="21"/>
      <c r="C14" s="21"/>
      <c r="D14" s="21"/>
      <c r="E14" s="21"/>
      <c r="F14" s="21"/>
      <c r="G14" s="3" t="s">
        <v>3</v>
      </c>
      <c r="H14" s="43" t="s">
        <v>113</v>
      </c>
    </row>
    <row r="15" spans="1:8" s="20" customFormat="1" ht="15.75" x14ac:dyDescent="0.25">
      <c r="A15" s="21"/>
      <c r="B15" s="21"/>
      <c r="C15" s="21"/>
      <c r="D15" s="21"/>
      <c r="E15" s="21"/>
      <c r="F15" s="21"/>
      <c r="G15" s="3" t="s">
        <v>4</v>
      </c>
      <c r="H15" s="1">
        <v>925</v>
      </c>
    </row>
    <row r="16" spans="1:8" s="20" customFormat="1" ht="45.75" customHeight="1" x14ac:dyDescent="0.25">
      <c r="A16" s="23" t="s">
        <v>97</v>
      </c>
      <c r="B16" s="60" t="s">
        <v>110</v>
      </c>
      <c r="C16" s="61"/>
      <c r="D16" s="61"/>
      <c r="E16" s="61"/>
      <c r="F16" s="61"/>
      <c r="G16" s="3" t="s">
        <v>3</v>
      </c>
      <c r="H16" s="43" t="s">
        <v>114</v>
      </c>
    </row>
    <row r="17" spans="1:10" s="20" customFormat="1" ht="18.75" customHeight="1" x14ac:dyDescent="0.25">
      <c r="A17" s="21"/>
      <c r="B17" s="21"/>
      <c r="C17" s="21"/>
      <c r="D17" s="21"/>
      <c r="E17" s="21"/>
      <c r="F17" s="21"/>
      <c r="G17" s="3" t="s">
        <v>5</v>
      </c>
      <c r="H17" s="37">
        <v>2312059892</v>
      </c>
    </row>
    <row r="18" spans="1:10" s="20" customFormat="1" ht="18.75" customHeight="1" x14ac:dyDescent="0.25">
      <c r="A18" s="49" t="s">
        <v>7</v>
      </c>
      <c r="B18" s="49"/>
      <c r="C18" s="21"/>
      <c r="D18" s="21"/>
      <c r="E18" s="21"/>
      <c r="F18" s="21"/>
      <c r="G18" s="3" t="s">
        <v>6</v>
      </c>
      <c r="H18" s="1">
        <v>231201001</v>
      </c>
    </row>
    <row r="19" spans="1:10" s="20" customFormat="1" ht="16.5" customHeight="1" x14ac:dyDescent="0.25">
      <c r="A19" s="21"/>
      <c r="B19" s="21"/>
      <c r="C19" s="21"/>
      <c r="D19" s="21"/>
      <c r="E19" s="21"/>
      <c r="F19" s="21"/>
      <c r="G19" s="3" t="s">
        <v>8</v>
      </c>
      <c r="H19" s="1">
        <v>383</v>
      </c>
    </row>
    <row r="20" spans="1:10" s="35" customFormat="1" ht="15.75" x14ac:dyDescent="0.25">
      <c r="B20" s="63" t="s">
        <v>9</v>
      </c>
      <c r="C20" s="63"/>
      <c r="D20" s="63"/>
      <c r="E20" s="63"/>
      <c r="F20" s="63"/>
      <c r="G20" s="63"/>
      <c r="H20" s="63"/>
    </row>
    <row r="21" spans="1:10" s="35" customFormat="1" ht="15.75" x14ac:dyDescent="0.25">
      <c r="B21" s="63" t="s">
        <v>10</v>
      </c>
      <c r="C21" s="63"/>
      <c r="D21" s="63"/>
      <c r="E21" s="63"/>
      <c r="F21" s="63"/>
      <c r="G21" s="63"/>
      <c r="H21" s="63"/>
    </row>
    <row r="22" spans="1:10" ht="8.25" customHeight="1" x14ac:dyDescent="0.25"/>
    <row r="23" spans="1:10" s="5" customFormat="1" ht="21" customHeight="1" x14ac:dyDescent="0.2">
      <c r="A23" s="59" t="s">
        <v>11</v>
      </c>
      <c r="B23" s="59"/>
      <c r="C23" s="59" t="s">
        <v>12</v>
      </c>
      <c r="D23" s="59" t="s">
        <v>13</v>
      </c>
      <c r="E23" s="59" t="s">
        <v>14</v>
      </c>
      <c r="F23" s="59"/>
      <c r="G23" s="59"/>
      <c r="H23" s="59"/>
    </row>
    <row r="24" spans="1:10" s="5" customFormat="1" ht="56.25" customHeight="1" x14ac:dyDescent="0.2">
      <c r="A24" s="59"/>
      <c r="B24" s="59"/>
      <c r="C24" s="59"/>
      <c r="D24" s="59"/>
      <c r="E24" s="6" t="s">
        <v>83</v>
      </c>
      <c r="F24" s="6" t="s">
        <v>84</v>
      </c>
      <c r="G24" s="6" t="s">
        <v>85</v>
      </c>
      <c r="H24" s="6" t="s">
        <v>15</v>
      </c>
    </row>
    <row r="25" spans="1:10" s="5" customFormat="1" ht="12" x14ac:dyDescent="0.2">
      <c r="A25" s="59">
        <v>1</v>
      </c>
      <c r="B25" s="5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</row>
    <row r="26" spans="1:10" s="5" customFormat="1" ht="12" x14ac:dyDescent="0.2">
      <c r="A26" s="54" t="s">
        <v>86</v>
      </c>
      <c r="B26" s="54"/>
      <c r="C26" s="7">
        <v>1</v>
      </c>
      <c r="D26" s="6" t="s">
        <v>16</v>
      </c>
      <c r="E26" s="41">
        <v>661993.43999999994</v>
      </c>
      <c r="F26" s="8"/>
      <c r="G26" s="8"/>
      <c r="H26" s="8"/>
    </row>
    <row r="27" spans="1:10" s="5" customFormat="1" ht="12" x14ac:dyDescent="0.2">
      <c r="A27" s="54" t="s">
        <v>17</v>
      </c>
      <c r="B27" s="54"/>
      <c r="C27" s="7">
        <v>2</v>
      </c>
      <c r="D27" s="6" t="s">
        <v>16</v>
      </c>
      <c r="E27" s="8"/>
      <c r="F27" s="8"/>
      <c r="G27" s="8"/>
      <c r="H27" s="8"/>
    </row>
    <row r="28" spans="1:10" s="11" customFormat="1" ht="18" customHeight="1" x14ac:dyDescent="0.2">
      <c r="A28" s="56" t="s">
        <v>18</v>
      </c>
      <c r="B28" s="56"/>
      <c r="C28" s="9">
        <v>1000</v>
      </c>
      <c r="D28" s="9"/>
      <c r="E28" s="10">
        <f>E30+E32+E35+E37+E39</f>
        <v>52344767.760000005</v>
      </c>
      <c r="F28" s="10">
        <f>F30+F32+F35+F37+F39</f>
        <v>45869300</v>
      </c>
      <c r="G28" s="10">
        <f>G30+G32+G35+G37+G39</f>
        <v>47274100</v>
      </c>
      <c r="H28" s="10"/>
    </row>
    <row r="29" spans="1:10" s="5" customFormat="1" ht="12" x14ac:dyDescent="0.2">
      <c r="A29" s="54" t="s">
        <v>19</v>
      </c>
      <c r="B29" s="54"/>
      <c r="C29" s="6"/>
      <c r="D29" s="6"/>
      <c r="E29" s="8"/>
      <c r="F29" s="8"/>
      <c r="G29" s="8"/>
      <c r="H29" s="8"/>
    </row>
    <row r="30" spans="1:10" s="5" customFormat="1" ht="17.25" customHeight="1" x14ac:dyDescent="0.2">
      <c r="A30" s="54" t="s">
        <v>20</v>
      </c>
      <c r="B30" s="54"/>
      <c r="C30" s="6">
        <v>1100</v>
      </c>
      <c r="D30" s="6">
        <v>120</v>
      </c>
      <c r="E30" s="12"/>
      <c r="F30" s="12"/>
      <c r="G30" s="12"/>
      <c r="H30" s="8"/>
      <c r="J30" s="5" t="s">
        <v>106</v>
      </c>
    </row>
    <row r="31" spans="1:10" s="5" customFormat="1" ht="12" x14ac:dyDescent="0.2">
      <c r="A31" s="54" t="s">
        <v>19</v>
      </c>
      <c r="B31" s="54"/>
      <c r="C31" s="6">
        <v>1110</v>
      </c>
      <c r="D31" s="6"/>
      <c r="E31" s="12"/>
      <c r="F31" s="12"/>
      <c r="G31" s="12"/>
      <c r="H31" s="8"/>
    </row>
    <row r="32" spans="1:10" s="5" customFormat="1" ht="12" x14ac:dyDescent="0.2">
      <c r="A32" s="54" t="s">
        <v>21</v>
      </c>
      <c r="B32" s="54"/>
      <c r="C32" s="6">
        <v>1200</v>
      </c>
      <c r="D32" s="6">
        <v>130</v>
      </c>
      <c r="E32" s="12">
        <v>40253713.399999999</v>
      </c>
      <c r="F32" s="12">
        <v>39152900</v>
      </c>
      <c r="G32" s="12">
        <v>39274700</v>
      </c>
      <c r="H32" s="8"/>
      <c r="J32" s="5" t="s">
        <v>105</v>
      </c>
    </row>
    <row r="33" spans="1:10" s="5" customFormat="1" ht="12" x14ac:dyDescent="0.2">
      <c r="A33" s="54" t="s">
        <v>19</v>
      </c>
      <c r="B33" s="54"/>
      <c r="C33" s="6"/>
      <c r="D33" s="6"/>
      <c r="E33" s="8"/>
      <c r="F33" s="8"/>
      <c r="G33" s="8"/>
      <c r="H33" s="8"/>
    </row>
    <row r="34" spans="1:10" s="5" customFormat="1" ht="38.25" customHeight="1" x14ac:dyDescent="0.2">
      <c r="A34" s="54" t="s">
        <v>87</v>
      </c>
      <c r="B34" s="54"/>
      <c r="C34" s="6">
        <v>1210</v>
      </c>
      <c r="D34" s="6">
        <v>130</v>
      </c>
      <c r="E34" s="12">
        <v>39035800</v>
      </c>
      <c r="F34" s="12">
        <v>39152900</v>
      </c>
      <c r="G34" s="12">
        <v>39274700</v>
      </c>
      <c r="H34" s="8"/>
      <c r="J34" s="5" t="s">
        <v>104</v>
      </c>
    </row>
    <row r="35" spans="1:10" s="5" customFormat="1" ht="12" x14ac:dyDescent="0.2">
      <c r="A35" s="54" t="s">
        <v>22</v>
      </c>
      <c r="B35" s="54"/>
      <c r="C35" s="6">
        <v>1300</v>
      </c>
      <c r="D35" s="6">
        <v>140</v>
      </c>
      <c r="E35" s="12"/>
      <c r="F35" s="12"/>
      <c r="G35" s="12"/>
      <c r="H35" s="8"/>
    </row>
    <row r="36" spans="1:10" s="5" customFormat="1" ht="12" x14ac:dyDescent="0.2">
      <c r="A36" s="54" t="s">
        <v>19</v>
      </c>
      <c r="B36" s="54"/>
      <c r="C36" s="6">
        <v>1310</v>
      </c>
      <c r="D36" s="6">
        <v>140</v>
      </c>
      <c r="E36" s="12"/>
      <c r="F36" s="12"/>
      <c r="G36" s="12"/>
      <c r="H36" s="8"/>
    </row>
    <row r="37" spans="1:10" s="5" customFormat="1" ht="12" x14ac:dyDescent="0.2">
      <c r="A37" s="54" t="s">
        <v>23</v>
      </c>
      <c r="B37" s="54"/>
      <c r="C37" s="6">
        <v>1400</v>
      </c>
      <c r="D37" s="6">
        <v>150</v>
      </c>
      <c r="E37" s="12">
        <v>562315.06000000006</v>
      </c>
      <c r="F37" s="12"/>
      <c r="G37" s="12"/>
      <c r="H37" s="8"/>
    </row>
    <row r="38" spans="1:10" s="5" customFormat="1" ht="12" x14ac:dyDescent="0.2">
      <c r="A38" s="54" t="s">
        <v>19</v>
      </c>
      <c r="B38" s="54"/>
      <c r="C38" s="6"/>
      <c r="D38" s="6"/>
      <c r="E38" s="12"/>
      <c r="F38" s="12"/>
      <c r="G38" s="12"/>
      <c r="H38" s="8"/>
    </row>
    <row r="39" spans="1:10" s="5" customFormat="1" ht="12" x14ac:dyDescent="0.2">
      <c r="A39" s="54" t="s">
        <v>24</v>
      </c>
      <c r="B39" s="54"/>
      <c r="C39" s="6">
        <v>1500</v>
      </c>
      <c r="D39" s="6">
        <v>180</v>
      </c>
      <c r="E39" s="12">
        <f>E41</f>
        <v>11528739.300000001</v>
      </c>
      <c r="F39" s="12">
        <v>6716400</v>
      </c>
      <c r="G39" s="12">
        <v>7999400</v>
      </c>
      <c r="H39" s="8"/>
      <c r="J39" s="5" t="s">
        <v>108</v>
      </c>
    </row>
    <row r="40" spans="1:10" s="5" customFormat="1" ht="12" x14ac:dyDescent="0.2">
      <c r="A40" s="54" t="s">
        <v>19</v>
      </c>
      <c r="B40" s="54"/>
      <c r="C40" s="6"/>
      <c r="D40" s="6"/>
      <c r="E40" s="12"/>
      <c r="F40" s="12"/>
      <c r="G40" s="12"/>
      <c r="H40" s="8"/>
    </row>
    <row r="41" spans="1:10" s="5" customFormat="1" ht="12" x14ac:dyDescent="0.2">
      <c r="A41" s="54" t="s">
        <v>25</v>
      </c>
      <c r="B41" s="54"/>
      <c r="C41" s="6">
        <v>1510</v>
      </c>
      <c r="D41" s="6">
        <v>180</v>
      </c>
      <c r="E41" s="12">
        <v>11528739.300000001</v>
      </c>
      <c r="F41" s="12">
        <v>6716400</v>
      </c>
      <c r="G41" s="12">
        <v>7999400</v>
      </c>
      <c r="H41" s="8"/>
      <c r="J41" s="5" t="s">
        <v>107</v>
      </c>
    </row>
    <row r="42" spans="1:10" s="5" customFormat="1" ht="18.75" customHeight="1" x14ac:dyDescent="0.2">
      <c r="A42" s="54" t="s">
        <v>26</v>
      </c>
      <c r="B42" s="54"/>
      <c r="C42" s="6">
        <v>1980</v>
      </c>
      <c r="D42" s="6" t="s">
        <v>16</v>
      </c>
      <c r="E42" s="12"/>
      <c r="F42" s="12"/>
      <c r="G42" s="12"/>
      <c r="H42" s="8"/>
      <c r="J42" s="5">
        <v>970990090</v>
      </c>
    </row>
    <row r="43" spans="1:10" s="5" customFormat="1" ht="12" x14ac:dyDescent="0.2">
      <c r="A43" s="54" t="s">
        <v>27</v>
      </c>
      <c r="B43" s="54"/>
      <c r="C43" s="6"/>
      <c r="D43" s="6"/>
      <c r="E43" s="8"/>
      <c r="F43" s="8"/>
      <c r="G43" s="8"/>
      <c r="H43" s="8"/>
    </row>
    <row r="44" spans="1:10" s="5" customFormat="1" ht="27" customHeight="1" x14ac:dyDescent="0.2">
      <c r="A44" s="54" t="s">
        <v>28</v>
      </c>
      <c r="B44" s="54"/>
      <c r="C44" s="6">
        <v>1981</v>
      </c>
      <c r="D44" s="6">
        <v>510</v>
      </c>
      <c r="E44" s="8"/>
      <c r="F44" s="8"/>
      <c r="G44" s="8"/>
      <c r="H44" s="6" t="s">
        <v>16</v>
      </c>
    </row>
    <row r="45" spans="1:10" s="15" customFormat="1" ht="12" x14ac:dyDescent="0.2">
      <c r="A45" s="53" t="s">
        <v>29</v>
      </c>
      <c r="B45" s="53"/>
      <c r="C45" s="13">
        <v>2000</v>
      </c>
      <c r="D45" s="13" t="s">
        <v>16</v>
      </c>
      <c r="E45" s="14">
        <f>E47+E56+E61+E66+E68</f>
        <v>53006761.199999996</v>
      </c>
      <c r="F45" s="14">
        <f>F47+F56+F61+F66+F68</f>
        <v>45869300</v>
      </c>
      <c r="G45" s="14">
        <f>G47+G56+G61+G66+G68</f>
        <v>47274100</v>
      </c>
      <c r="H45" s="13" t="s">
        <v>16</v>
      </c>
    </row>
    <row r="46" spans="1:10" s="5" customFormat="1" ht="12" x14ac:dyDescent="0.2">
      <c r="A46" s="54" t="s">
        <v>19</v>
      </c>
      <c r="B46" s="54"/>
      <c r="C46" s="6"/>
      <c r="D46" s="6"/>
      <c r="E46" s="8"/>
      <c r="F46" s="8"/>
      <c r="G46" s="8"/>
      <c r="H46" s="6"/>
    </row>
    <row r="47" spans="1:10" s="5" customFormat="1" ht="12" x14ac:dyDescent="0.2">
      <c r="A47" s="54" t="s">
        <v>30</v>
      </c>
      <c r="B47" s="54"/>
      <c r="C47" s="6">
        <v>2100</v>
      </c>
      <c r="D47" s="6" t="s">
        <v>16</v>
      </c>
      <c r="E47" s="12">
        <f>E49+E50+E51+E52</f>
        <v>37407733.969999999</v>
      </c>
      <c r="F47" s="12">
        <f>F49+F50+F51+F52</f>
        <v>36227080</v>
      </c>
      <c r="G47" s="12">
        <f>G49+G50+G51+G52</f>
        <v>36227080</v>
      </c>
      <c r="H47" s="6" t="s">
        <v>16</v>
      </c>
    </row>
    <row r="48" spans="1:10" s="5" customFormat="1" ht="12" x14ac:dyDescent="0.2">
      <c r="A48" s="54" t="s">
        <v>19</v>
      </c>
      <c r="B48" s="54"/>
      <c r="C48" s="6"/>
      <c r="D48" s="6"/>
      <c r="E48" s="8"/>
      <c r="F48" s="8"/>
      <c r="G48" s="8"/>
      <c r="H48" s="6"/>
    </row>
    <row r="49" spans="1:8" s="5" customFormat="1" ht="12" x14ac:dyDescent="0.2">
      <c r="A49" s="54" t="s">
        <v>31</v>
      </c>
      <c r="B49" s="54"/>
      <c r="C49" s="6">
        <v>2110</v>
      </c>
      <c r="D49" s="6">
        <v>111</v>
      </c>
      <c r="E49" s="16">
        <v>28729958.09</v>
      </c>
      <c r="F49" s="16">
        <v>27825547.379999999</v>
      </c>
      <c r="G49" s="16">
        <v>27825547.379999999</v>
      </c>
      <c r="H49" s="6" t="s">
        <v>16</v>
      </c>
    </row>
    <row r="50" spans="1:8" s="5" customFormat="1" ht="12" x14ac:dyDescent="0.2">
      <c r="A50" s="54" t="s">
        <v>32</v>
      </c>
      <c r="B50" s="54"/>
      <c r="C50" s="6">
        <v>2120</v>
      </c>
      <c r="D50" s="6">
        <v>112</v>
      </c>
      <c r="E50" s="16">
        <v>2050</v>
      </c>
      <c r="F50" s="16">
        <v>2050</v>
      </c>
      <c r="G50" s="16">
        <v>2050</v>
      </c>
      <c r="H50" s="6" t="s">
        <v>16</v>
      </c>
    </row>
    <row r="51" spans="1:8" s="5" customFormat="1" ht="28.5" customHeight="1" x14ac:dyDescent="0.2">
      <c r="A51" s="54" t="s">
        <v>33</v>
      </c>
      <c r="B51" s="54"/>
      <c r="C51" s="6">
        <v>2130</v>
      </c>
      <c r="D51" s="6">
        <v>113</v>
      </c>
      <c r="E51" s="16"/>
      <c r="F51" s="17"/>
      <c r="G51" s="17"/>
      <c r="H51" s="6" t="s">
        <v>16</v>
      </c>
    </row>
    <row r="52" spans="1:8" s="5" customFormat="1" ht="29.25" customHeight="1" x14ac:dyDescent="0.2">
      <c r="A52" s="54" t="s">
        <v>34</v>
      </c>
      <c r="B52" s="54"/>
      <c r="C52" s="6">
        <v>2140</v>
      </c>
      <c r="D52" s="6">
        <v>119</v>
      </c>
      <c r="E52" s="18">
        <f>E54+E55</f>
        <v>8675725.879999999</v>
      </c>
      <c r="F52" s="18">
        <v>8399482.6199999992</v>
      </c>
      <c r="G52" s="18">
        <v>8399482.6199999992</v>
      </c>
      <c r="H52" s="6" t="s">
        <v>16</v>
      </c>
    </row>
    <row r="53" spans="1:8" s="5" customFormat="1" ht="12" x14ac:dyDescent="0.2">
      <c r="A53" s="54" t="s">
        <v>19</v>
      </c>
      <c r="B53" s="54"/>
      <c r="C53" s="6"/>
      <c r="D53" s="6"/>
      <c r="E53" s="8"/>
      <c r="F53" s="8"/>
      <c r="G53" s="8"/>
      <c r="H53" s="6"/>
    </row>
    <row r="54" spans="1:8" s="5" customFormat="1" ht="12" x14ac:dyDescent="0.2">
      <c r="A54" s="54" t="s">
        <v>35</v>
      </c>
      <c r="B54" s="54"/>
      <c r="C54" s="6">
        <v>2141</v>
      </c>
      <c r="D54" s="6">
        <v>119</v>
      </c>
      <c r="E54" s="12">
        <v>8672759.8499999996</v>
      </c>
      <c r="F54" s="18">
        <v>8357639.6200000001</v>
      </c>
      <c r="G54" s="18">
        <v>8357639.6200000001</v>
      </c>
      <c r="H54" s="6" t="s">
        <v>16</v>
      </c>
    </row>
    <row r="55" spans="1:8" s="5" customFormat="1" ht="12" x14ac:dyDescent="0.2">
      <c r="A55" s="54" t="s">
        <v>117</v>
      </c>
      <c r="B55" s="54"/>
      <c r="C55" s="6">
        <v>2142</v>
      </c>
      <c r="D55" s="6">
        <v>296</v>
      </c>
      <c r="E55" s="16">
        <v>2966.03</v>
      </c>
      <c r="F55" s="8"/>
      <c r="G55" s="8"/>
      <c r="H55" s="6" t="s">
        <v>16</v>
      </c>
    </row>
    <row r="56" spans="1:8" s="5" customFormat="1" ht="12" x14ac:dyDescent="0.2">
      <c r="A56" s="54" t="s">
        <v>36</v>
      </c>
      <c r="B56" s="54"/>
      <c r="C56" s="6">
        <v>2200</v>
      </c>
      <c r="D56" s="6">
        <v>300</v>
      </c>
      <c r="E56" s="12">
        <f>E58</f>
        <v>1485750</v>
      </c>
      <c r="F56" s="12">
        <f>F58</f>
        <v>1843000</v>
      </c>
      <c r="G56" s="12">
        <f>G58</f>
        <v>1951700</v>
      </c>
      <c r="H56" s="6" t="s">
        <v>16</v>
      </c>
    </row>
    <row r="57" spans="1:8" s="5" customFormat="1" ht="12" x14ac:dyDescent="0.2">
      <c r="A57" s="54" t="s">
        <v>19</v>
      </c>
      <c r="B57" s="54"/>
      <c r="C57" s="6"/>
      <c r="D57" s="6"/>
      <c r="E57" s="8"/>
      <c r="F57" s="8"/>
      <c r="G57" s="8"/>
      <c r="H57" s="6"/>
    </row>
    <row r="58" spans="1:8" s="5" customFormat="1" ht="29.25" customHeight="1" x14ac:dyDescent="0.2">
      <c r="A58" s="54" t="s">
        <v>37</v>
      </c>
      <c r="B58" s="54"/>
      <c r="C58" s="6">
        <v>2210</v>
      </c>
      <c r="D58" s="6">
        <v>320</v>
      </c>
      <c r="E58" s="12">
        <f>E60</f>
        <v>1485750</v>
      </c>
      <c r="F58" s="12">
        <f>F60</f>
        <v>1843000</v>
      </c>
      <c r="G58" s="12">
        <f>G60</f>
        <v>1951700</v>
      </c>
      <c r="H58" s="6" t="s">
        <v>16</v>
      </c>
    </row>
    <row r="59" spans="1:8" s="5" customFormat="1" ht="12" x14ac:dyDescent="0.2">
      <c r="A59" s="54" t="s">
        <v>27</v>
      </c>
      <c r="B59" s="54"/>
      <c r="C59" s="6"/>
      <c r="D59" s="6"/>
      <c r="E59" s="12"/>
      <c r="F59" s="12"/>
      <c r="G59" s="12"/>
      <c r="H59" s="6"/>
    </row>
    <row r="60" spans="1:8" s="5" customFormat="1" ht="28.5" customHeight="1" x14ac:dyDescent="0.2">
      <c r="A60" s="54" t="s">
        <v>38</v>
      </c>
      <c r="B60" s="54"/>
      <c r="C60" s="6">
        <v>2211</v>
      </c>
      <c r="D60" s="6">
        <v>321</v>
      </c>
      <c r="E60" s="12">
        <v>1485750</v>
      </c>
      <c r="F60" s="12">
        <v>1843000</v>
      </c>
      <c r="G60" s="12">
        <v>1951700</v>
      </c>
      <c r="H60" s="6" t="s">
        <v>16</v>
      </c>
    </row>
    <row r="61" spans="1:8" s="5" customFormat="1" ht="12" x14ac:dyDescent="0.2">
      <c r="A61" s="54" t="s">
        <v>39</v>
      </c>
      <c r="B61" s="54"/>
      <c r="C61" s="6">
        <v>2300</v>
      </c>
      <c r="D61" s="6">
        <v>850</v>
      </c>
      <c r="E61" s="12">
        <f>E63+E64+E65</f>
        <v>170722.26</v>
      </c>
      <c r="F61" s="12">
        <f>F63+F64+F65</f>
        <v>61400</v>
      </c>
      <c r="G61" s="12">
        <f>G63+G64+G65</f>
        <v>61400</v>
      </c>
      <c r="H61" s="6" t="s">
        <v>16</v>
      </c>
    </row>
    <row r="62" spans="1:8" s="5" customFormat="1" ht="12" x14ac:dyDescent="0.2">
      <c r="A62" s="54" t="s">
        <v>27</v>
      </c>
      <c r="B62" s="54"/>
      <c r="C62" s="6"/>
      <c r="D62" s="6"/>
      <c r="E62" s="12"/>
      <c r="F62" s="12"/>
      <c r="G62" s="12"/>
      <c r="H62" s="6"/>
    </row>
    <row r="63" spans="1:8" s="5" customFormat="1" ht="12" x14ac:dyDescent="0.2">
      <c r="A63" s="54" t="s">
        <v>40</v>
      </c>
      <c r="B63" s="54"/>
      <c r="C63" s="6">
        <v>2310</v>
      </c>
      <c r="D63" s="6">
        <v>851</v>
      </c>
      <c r="E63" s="12">
        <v>165000</v>
      </c>
      <c r="F63" s="12">
        <v>61000</v>
      </c>
      <c r="G63" s="12">
        <v>61000</v>
      </c>
      <c r="H63" s="6" t="s">
        <v>16</v>
      </c>
    </row>
    <row r="64" spans="1:8" s="5" customFormat="1" ht="31.5" customHeight="1" x14ac:dyDescent="0.2">
      <c r="A64" s="54" t="s">
        <v>41</v>
      </c>
      <c r="B64" s="54"/>
      <c r="C64" s="6">
        <v>2320</v>
      </c>
      <c r="D64" s="6">
        <v>852</v>
      </c>
      <c r="E64" s="12">
        <v>750</v>
      </c>
      <c r="F64" s="12"/>
      <c r="G64" s="12"/>
      <c r="H64" s="6" t="s">
        <v>16</v>
      </c>
    </row>
    <row r="65" spans="1:8" s="5" customFormat="1" ht="12" x14ac:dyDescent="0.2">
      <c r="A65" s="54" t="s">
        <v>42</v>
      </c>
      <c r="B65" s="54"/>
      <c r="C65" s="6">
        <v>2330</v>
      </c>
      <c r="D65" s="6">
        <v>853</v>
      </c>
      <c r="E65" s="12">
        <v>4972.26</v>
      </c>
      <c r="F65" s="12">
        <v>400</v>
      </c>
      <c r="G65" s="12">
        <v>400</v>
      </c>
      <c r="H65" s="6" t="s">
        <v>16</v>
      </c>
    </row>
    <row r="66" spans="1:8" s="5" customFormat="1" ht="12" x14ac:dyDescent="0.2">
      <c r="A66" s="54" t="s">
        <v>43</v>
      </c>
      <c r="B66" s="54"/>
      <c r="C66" s="6">
        <v>2500</v>
      </c>
      <c r="D66" s="6" t="s">
        <v>16</v>
      </c>
      <c r="E66" s="12">
        <f>E67</f>
        <v>0</v>
      </c>
      <c r="F66" s="12">
        <f>F67</f>
        <v>0</v>
      </c>
      <c r="G66" s="12">
        <f>G67</f>
        <v>0</v>
      </c>
      <c r="H66" s="6" t="s">
        <v>16</v>
      </c>
    </row>
    <row r="67" spans="1:8" s="5" customFormat="1" ht="42.75" customHeight="1" x14ac:dyDescent="0.2">
      <c r="A67" s="54" t="s">
        <v>44</v>
      </c>
      <c r="B67" s="54"/>
      <c r="C67" s="6">
        <v>2520</v>
      </c>
      <c r="D67" s="6">
        <v>831</v>
      </c>
      <c r="E67" s="8"/>
      <c r="F67" s="8"/>
      <c r="G67" s="8"/>
      <c r="H67" s="6" t="s">
        <v>16</v>
      </c>
    </row>
    <row r="68" spans="1:8" s="5" customFormat="1" ht="12" x14ac:dyDescent="0.2">
      <c r="A68" s="54" t="s">
        <v>45</v>
      </c>
      <c r="B68" s="54"/>
      <c r="C68" s="6">
        <v>2600</v>
      </c>
      <c r="D68" s="6" t="s">
        <v>16</v>
      </c>
      <c r="E68" s="12">
        <f>E70+E72+E73+E74+E71</f>
        <v>13942554.970000001</v>
      </c>
      <c r="F68" s="12">
        <f t="shared" ref="F68:G68" si="0">F70+F72+F73+F74+F71</f>
        <v>7737820</v>
      </c>
      <c r="G68" s="12">
        <f t="shared" si="0"/>
        <v>9033920</v>
      </c>
      <c r="H68" s="8"/>
    </row>
    <row r="69" spans="1:8" s="5" customFormat="1" ht="12" x14ac:dyDescent="0.2">
      <c r="A69" s="54" t="s">
        <v>19</v>
      </c>
      <c r="B69" s="54"/>
      <c r="C69" s="6"/>
      <c r="D69" s="6"/>
      <c r="E69" s="8"/>
      <c r="F69" s="8"/>
      <c r="G69" s="8"/>
      <c r="H69" s="8"/>
    </row>
    <row r="70" spans="1:8" s="5" customFormat="1" ht="12" x14ac:dyDescent="0.2">
      <c r="A70" s="54" t="s">
        <v>89</v>
      </c>
      <c r="B70" s="54"/>
      <c r="C70" s="6">
        <v>2610</v>
      </c>
      <c r="D70" s="6">
        <v>241</v>
      </c>
      <c r="E70" s="8"/>
      <c r="F70" s="8"/>
      <c r="G70" s="8"/>
      <c r="H70" s="8"/>
    </row>
    <row r="71" spans="1:8" s="26" customFormat="1" ht="24" customHeight="1" x14ac:dyDescent="0.2">
      <c r="A71" s="57" t="s">
        <v>100</v>
      </c>
      <c r="B71" s="58"/>
      <c r="C71" s="6">
        <v>2620</v>
      </c>
      <c r="D71" s="6">
        <v>119</v>
      </c>
      <c r="E71" s="25"/>
      <c r="F71" s="25"/>
      <c r="G71" s="25"/>
      <c r="H71" s="25"/>
    </row>
    <row r="72" spans="1:8" s="5" customFormat="1" ht="27" customHeight="1" x14ac:dyDescent="0.2">
      <c r="A72" s="54" t="s">
        <v>46</v>
      </c>
      <c r="B72" s="54"/>
      <c r="C72" s="6">
        <v>2630</v>
      </c>
      <c r="D72" s="6">
        <v>243</v>
      </c>
      <c r="E72" s="16"/>
      <c r="F72" s="18">
        <v>210000</v>
      </c>
      <c r="G72" s="18">
        <v>1281000</v>
      </c>
      <c r="H72" s="8"/>
    </row>
    <row r="73" spans="1:8" s="5" customFormat="1" ht="17.25" customHeight="1" x14ac:dyDescent="0.2">
      <c r="A73" s="54" t="s">
        <v>47</v>
      </c>
      <c r="B73" s="54"/>
      <c r="C73" s="6">
        <v>2640</v>
      </c>
      <c r="D73" s="6">
        <v>244</v>
      </c>
      <c r="E73" s="16">
        <v>13279804.970000001</v>
      </c>
      <c r="F73" s="18">
        <v>6813020</v>
      </c>
      <c r="G73" s="18">
        <v>7034820</v>
      </c>
      <c r="H73" s="8"/>
    </row>
    <row r="74" spans="1:8" s="29" customFormat="1" ht="23.25" customHeight="1" x14ac:dyDescent="0.2">
      <c r="A74" s="55" t="s">
        <v>101</v>
      </c>
      <c r="B74" s="55"/>
      <c r="C74" s="27">
        <v>2650</v>
      </c>
      <c r="D74" s="27">
        <v>323</v>
      </c>
      <c r="E74" s="16">
        <v>662750</v>
      </c>
      <c r="F74" s="18">
        <v>714800</v>
      </c>
      <c r="G74" s="18">
        <v>718100</v>
      </c>
      <c r="H74" s="28"/>
    </row>
    <row r="75" spans="1:8" s="11" customFormat="1" ht="12" x14ac:dyDescent="0.2">
      <c r="A75" s="56" t="s">
        <v>48</v>
      </c>
      <c r="B75" s="56"/>
      <c r="C75" s="9">
        <v>3000</v>
      </c>
      <c r="D75" s="9">
        <v>100</v>
      </c>
      <c r="E75" s="10">
        <f>E77+E78+E79</f>
        <v>0</v>
      </c>
      <c r="F75" s="10">
        <f>F77+F78+F79</f>
        <v>0</v>
      </c>
      <c r="G75" s="10">
        <f>G77+G78+G79</f>
        <v>0</v>
      </c>
      <c r="H75" s="9" t="s">
        <v>16</v>
      </c>
    </row>
    <row r="76" spans="1:8" s="5" customFormat="1" ht="12" x14ac:dyDescent="0.2">
      <c r="A76" s="54" t="s">
        <v>19</v>
      </c>
      <c r="B76" s="54"/>
      <c r="C76" s="6"/>
      <c r="D76" s="6"/>
      <c r="E76" s="8"/>
      <c r="F76" s="8"/>
      <c r="G76" s="8"/>
      <c r="H76" s="8"/>
    </row>
    <row r="77" spans="1:8" s="5" customFormat="1" ht="12" x14ac:dyDescent="0.2">
      <c r="A77" s="54" t="s">
        <v>49</v>
      </c>
      <c r="B77" s="54"/>
      <c r="C77" s="6">
        <v>3010</v>
      </c>
      <c r="D77" s="6"/>
      <c r="E77" s="8"/>
      <c r="F77" s="8"/>
      <c r="G77" s="8"/>
      <c r="H77" s="6" t="s">
        <v>16</v>
      </c>
    </row>
    <row r="78" spans="1:8" s="5" customFormat="1" ht="12" x14ac:dyDescent="0.2">
      <c r="A78" s="54" t="s">
        <v>50</v>
      </c>
      <c r="B78" s="54"/>
      <c r="C78" s="6">
        <v>3020</v>
      </c>
      <c r="D78" s="6"/>
      <c r="E78" s="8"/>
      <c r="F78" s="8"/>
      <c r="G78" s="8"/>
      <c r="H78" s="6" t="s">
        <v>16</v>
      </c>
    </row>
    <row r="79" spans="1:8" s="5" customFormat="1" ht="12" x14ac:dyDescent="0.2">
      <c r="A79" s="54" t="s">
        <v>51</v>
      </c>
      <c r="B79" s="54"/>
      <c r="C79" s="6">
        <v>3030</v>
      </c>
      <c r="D79" s="6"/>
      <c r="E79" s="8"/>
      <c r="F79" s="8"/>
      <c r="G79" s="8"/>
      <c r="H79" s="6" t="s">
        <v>16</v>
      </c>
    </row>
    <row r="80" spans="1:8" s="11" customFormat="1" ht="16.5" customHeight="1" x14ac:dyDescent="0.2">
      <c r="A80" s="56" t="s">
        <v>52</v>
      </c>
      <c r="B80" s="56"/>
      <c r="C80" s="9">
        <v>4000</v>
      </c>
      <c r="D80" s="9" t="s">
        <v>16</v>
      </c>
      <c r="E80" s="10">
        <f>E82</f>
        <v>0</v>
      </c>
      <c r="F80" s="10">
        <f>F82</f>
        <v>0</v>
      </c>
      <c r="G80" s="10">
        <f>G82</f>
        <v>0</v>
      </c>
      <c r="H80" s="9" t="s">
        <v>16</v>
      </c>
    </row>
    <row r="81" spans="1:8" s="5" customFormat="1" ht="12" x14ac:dyDescent="0.2">
      <c r="A81" s="54" t="s">
        <v>27</v>
      </c>
      <c r="B81" s="54"/>
      <c r="C81" s="6"/>
      <c r="D81" s="6"/>
      <c r="E81" s="8"/>
      <c r="F81" s="8"/>
      <c r="G81" s="8"/>
      <c r="H81" s="6"/>
    </row>
    <row r="82" spans="1:8" s="5" customFormat="1" ht="12" x14ac:dyDescent="0.2">
      <c r="A82" s="54" t="s">
        <v>53</v>
      </c>
      <c r="B82" s="54"/>
      <c r="C82" s="6">
        <v>4010</v>
      </c>
      <c r="D82" s="6">
        <v>610</v>
      </c>
      <c r="E82" s="12"/>
      <c r="F82" s="8"/>
      <c r="G82" s="8"/>
      <c r="H82" s="6" t="s">
        <v>16</v>
      </c>
    </row>
    <row r="92" spans="1:8" ht="235.5" customHeight="1" x14ac:dyDescent="0.25"/>
    <row r="93" spans="1:8" ht="99.75" customHeight="1" x14ac:dyDescent="0.25"/>
    <row r="94" spans="1:8" ht="80.25" customHeight="1" x14ac:dyDescent="0.25"/>
    <row r="95" spans="1:8" ht="96.75" customHeight="1" x14ac:dyDescent="0.25"/>
    <row r="96" spans="1:8" ht="81.75" customHeight="1" x14ac:dyDescent="0.25"/>
    <row r="97" ht="28.5" customHeight="1" x14ac:dyDescent="0.25"/>
    <row r="98" ht="28.5" customHeight="1" x14ac:dyDescent="0.25"/>
    <row r="101" ht="27.75" customHeight="1" x14ac:dyDescent="0.25"/>
    <row r="104" ht="29.25" customHeight="1" x14ac:dyDescent="0.25"/>
    <row r="106" ht="28.5" customHeight="1" x14ac:dyDescent="0.25"/>
    <row r="107" s="2" customFormat="1" x14ac:dyDescent="0.25"/>
    <row r="108" s="2" customFormat="1" x14ac:dyDescent="0.25"/>
    <row r="109" s="2" customFormat="1" x14ac:dyDescent="0.25"/>
    <row r="110" ht="84.75" customHeight="1" x14ac:dyDescent="0.25"/>
    <row r="112" s="2" customFormat="1" x14ac:dyDescent="0.25"/>
    <row r="113" s="2" customFormat="1" x14ac:dyDescent="0.25"/>
    <row r="114" s="2" customFormat="1" x14ac:dyDescent="0.25"/>
  </sheetData>
  <mergeCells count="77">
    <mergeCell ref="B16:F16"/>
    <mergeCell ref="A12:A13"/>
    <mergeCell ref="B12:F13"/>
    <mergeCell ref="C23:C24"/>
    <mergeCell ref="D23:D24"/>
    <mergeCell ref="E23:H23"/>
    <mergeCell ref="B20:H20"/>
    <mergeCell ref="B21:H21"/>
    <mergeCell ref="A23:B24"/>
    <mergeCell ref="A18:B18"/>
    <mergeCell ref="A30:B30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B43"/>
    <mergeCell ref="A44:B44"/>
    <mergeCell ref="A82:B82"/>
    <mergeCell ref="A81:B81"/>
    <mergeCell ref="A80:B80"/>
    <mergeCell ref="A79:B79"/>
    <mergeCell ref="A78:B78"/>
    <mergeCell ref="A77:B77"/>
    <mergeCell ref="A76:B76"/>
    <mergeCell ref="A71:B71"/>
    <mergeCell ref="A62:B62"/>
    <mergeCell ref="A75:B75"/>
    <mergeCell ref="A73:B73"/>
    <mergeCell ref="A72:B72"/>
    <mergeCell ref="A70:B70"/>
    <mergeCell ref="A69:B69"/>
    <mergeCell ref="A68:B68"/>
    <mergeCell ref="A74:B74"/>
    <mergeCell ref="A67:B67"/>
    <mergeCell ref="A66:B66"/>
    <mergeCell ref="A65:B65"/>
    <mergeCell ref="A64:B64"/>
    <mergeCell ref="A63:B63"/>
    <mergeCell ref="A50:B50"/>
    <mergeCell ref="A61:B61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5:B45"/>
    <mergeCell ref="A46:B46"/>
    <mergeCell ref="A47:B47"/>
    <mergeCell ref="A48:B48"/>
    <mergeCell ref="A49:B49"/>
    <mergeCell ref="E6:H6"/>
    <mergeCell ref="A10:H10"/>
    <mergeCell ref="A8:H8"/>
    <mergeCell ref="E1:H1"/>
    <mergeCell ref="E2:H2"/>
    <mergeCell ref="E3:H3"/>
    <mergeCell ref="E4:H4"/>
    <mergeCell ref="E5:H5"/>
    <mergeCell ref="A9:H9"/>
  </mergeCells>
  <pageMargins left="0.78740157480314965" right="0.78740157480314965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23" sqref="E23"/>
    </sheetView>
  </sheetViews>
  <sheetFormatPr defaultRowHeight="15" x14ac:dyDescent="0.25"/>
  <cols>
    <col min="2" max="2" width="45.7109375" customWidth="1"/>
    <col min="3" max="3" width="9.28515625" customWidth="1"/>
    <col min="4" max="4" width="10.28515625" customWidth="1"/>
    <col min="5" max="5" width="13.140625" customWidth="1"/>
    <col min="6" max="6" width="14.5703125" customWidth="1"/>
    <col min="7" max="7" width="13.42578125" customWidth="1"/>
    <col min="8" max="8" width="12.140625" customWidth="1"/>
  </cols>
  <sheetData>
    <row r="1" spans="1:8" s="36" customFormat="1" ht="15.75" x14ac:dyDescent="0.25">
      <c r="A1" s="63" t="s">
        <v>54</v>
      </c>
      <c r="B1" s="63"/>
      <c r="C1" s="63"/>
      <c r="D1" s="63"/>
      <c r="E1" s="63"/>
      <c r="F1" s="63"/>
      <c r="G1" s="63"/>
      <c r="H1" s="63"/>
    </row>
    <row r="2" spans="1:8" s="36" customFormat="1" ht="15.75" x14ac:dyDescent="0.25">
      <c r="A2" s="63" t="s">
        <v>55</v>
      </c>
      <c r="B2" s="63"/>
      <c r="C2" s="63"/>
      <c r="D2" s="63"/>
      <c r="E2" s="63"/>
      <c r="F2" s="63"/>
      <c r="G2" s="63"/>
      <c r="H2" s="63"/>
    </row>
    <row r="4" spans="1:8" s="5" customFormat="1" ht="12" x14ac:dyDescent="0.2">
      <c r="A4" s="59" t="s">
        <v>56</v>
      </c>
      <c r="B4" s="59" t="s">
        <v>11</v>
      </c>
      <c r="C4" s="59" t="s">
        <v>12</v>
      </c>
      <c r="D4" s="59" t="s">
        <v>88</v>
      </c>
      <c r="E4" s="59" t="s">
        <v>14</v>
      </c>
      <c r="F4" s="59"/>
      <c r="G4" s="59"/>
      <c r="H4" s="59"/>
    </row>
    <row r="5" spans="1:8" s="5" customFormat="1" ht="60" customHeight="1" x14ac:dyDescent="0.2">
      <c r="A5" s="66"/>
      <c r="B5" s="66"/>
      <c r="C5" s="66"/>
      <c r="D5" s="66"/>
      <c r="E5" s="30" t="s">
        <v>83</v>
      </c>
      <c r="F5" s="30" t="s">
        <v>84</v>
      </c>
      <c r="G5" s="30" t="s">
        <v>85</v>
      </c>
      <c r="H5" s="30" t="s">
        <v>15</v>
      </c>
    </row>
    <row r="6" spans="1:8" s="5" customFormat="1" ht="12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1" customFormat="1" ht="12" x14ac:dyDescent="0.2">
      <c r="A7" s="9" t="s">
        <v>57</v>
      </c>
      <c r="B7" s="34" t="s">
        <v>58</v>
      </c>
      <c r="C7" s="9">
        <v>26000</v>
      </c>
      <c r="D7" s="9" t="s">
        <v>16</v>
      </c>
      <c r="E7" s="10">
        <f>E9+E10+E11+E12</f>
        <v>13942554.970000001</v>
      </c>
      <c r="F7" s="10">
        <f>F9+F10+F11+F12</f>
        <v>7737820</v>
      </c>
      <c r="G7" s="10">
        <f>G9+G10+G11+G12</f>
        <v>9033920</v>
      </c>
      <c r="H7" s="34"/>
    </row>
    <row r="8" spans="1:8" s="5" customFormat="1" ht="12" x14ac:dyDescent="0.2">
      <c r="A8" s="6"/>
      <c r="B8" s="31" t="s">
        <v>19</v>
      </c>
      <c r="C8" s="6"/>
      <c r="D8" s="6"/>
      <c r="E8" s="8"/>
      <c r="F8" s="8"/>
      <c r="G8" s="8"/>
      <c r="H8" s="8"/>
    </row>
    <row r="9" spans="1:8" s="5" customFormat="1" ht="99.75" customHeight="1" x14ac:dyDescent="0.2">
      <c r="A9" s="6" t="s">
        <v>59</v>
      </c>
      <c r="B9" s="32" t="s">
        <v>90</v>
      </c>
      <c r="C9" s="6">
        <v>26100</v>
      </c>
      <c r="D9" s="6" t="s">
        <v>16</v>
      </c>
      <c r="E9" s="8"/>
      <c r="F9" s="8"/>
      <c r="G9" s="8"/>
      <c r="H9" s="8"/>
    </row>
    <row r="10" spans="1:8" s="5" customFormat="1" ht="43.5" customHeight="1" x14ac:dyDescent="0.2">
      <c r="A10" s="6" t="s">
        <v>60</v>
      </c>
      <c r="B10" s="32" t="s">
        <v>91</v>
      </c>
      <c r="C10" s="6">
        <v>26200</v>
      </c>
      <c r="D10" s="6" t="s">
        <v>16</v>
      </c>
      <c r="E10" s="8"/>
      <c r="F10" s="8"/>
      <c r="G10" s="8"/>
      <c r="H10" s="8"/>
    </row>
    <row r="11" spans="1:8" s="5" customFormat="1" ht="41.25" customHeight="1" x14ac:dyDescent="0.2">
      <c r="A11" s="6" t="s">
        <v>61</v>
      </c>
      <c r="B11" s="32" t="s">
        <v>92</v>
      </c>
      <c r="C11" s="6">
        <v>26300</v>
      </c>
      <c r="D11" s="6" t="s">
        <v>16</v>
      </c>
      <c r="E11" s="42">
        <v>363083.05</v>
      </c>
      <c r="F11" s="18"/>
      <c r="G11" s="18"/>
      <c r="H11" s="8"/>
    </row>
    <row r="12" spans="1:8" s="5" customFormat="1" ht="42" customHeight="1" x14ac:dyDescent="0.2">
      <c r="A12" s="6" t="s">
        <v>62</v>
      </c>
      <c r="B12" s="32" t="s">
        <v>93</v>
      </c>
      <c r="C12" s="6">
        <v>26400</v>
      </c>
      <c r="D12" s="6" t="s">
        <v>16</v>
      </c>
      <c r="E12" s="12">
        <f>E13+E16+E19</f>
        <v>13579471.92</v>
      </c>
      <c r="F12" s="12">
        <f>F13+F16+F19</f>
        <v>7737820</v>
      </c>
      <c r="G12" s="12">
        <f>G13+G16+G19</f>
        <v>9033920</v>
      </c>
      <c r="H12" s="8"/>
    </row>
    <row r="13" spans="1:8" s="5" customFormat="1" ht="42" customHeight="1" x14ac:dyDescent="0.2">
      <c r="A13" s="6" t="s">
        <v>63</v>
      </c>
      <c r="B13" s="32" t="s">
        <v>64</v>
      </c>
      <c r="C13" s="6">
        <v>26410</v>
      </c>
      <c r="D13" s="6" t="s">
        <v>16</v>
      </c>
      <c r="E13" s="12">
        <f>E14+E15</f>
        <v>6472569.3499999996</v>
      </c>
      <c r="F13" s="12">
        <f>F14+F15</f>
        <v>6813020</v>
      </c>
      <c r="G13" s="12">
        <f>G14+G15</f>
        <v>6934820</v>
      </c>
      <c r="H13" s="8"/>
    </row>
    <row r="14" spans="1:8" s="5" customFormat="1" ht="12" x14ac:dyDescent="0.2">
      <c r="A14" s="6" t="s">
        <v>65</v>
      </c>
      <c r="B14" s="32" t="s">
        <v>66</v>
      </c>
      <c r="C14" s="6">
        <v>26411</v>
      </c>
      <c r="D14" s="6" t="s">
        <v>16</v>
      </c>
      <c r="E14" s="18">
        <v>6472569.3499999996</v>
      </c>
      <c r="F14" s="18">
        <v>6813020</v>
      </c>
      <c r="G14" s="18">
        <v>6934820</v>
      </c>
      <c r="H14" s="8"/>
    </row>
    <row r="15" spans="1:8" s="5" customFormat="1" ht="12" x14ac:dyDescent="0.2">
      <c r="A15" s="6" t="s">
        <v>67</v>
      </c>
      <c r="B15" s="32" t="s">
        <v>68</v>
      </c>
      <c r="C15" s="6">
        <v>26412</v>
      </c>
      <c r="D15" s="6" t="s">
        <v>16</v>
      </c>
      <c r="E15" s="12"/>
      <c r="F15" s="12"/>
      <c r="G15" s="12"/>
      <c r="H15" s="8"/>
    </row>
    <row r="16" spans="1:8" s="5" customFormat="1" ht="39.75" customHeight="1" x14ac:dyDescent="0.2">
      <c r="A16" s="6" t="s">
        <v>69</v>
      </c>
      <c r="B16" s="32" t="s">
        <v>70</v>
      </c>
      <c r="C16" s="6">
        <v>26420</v>
      </c>
      <c r="D16" s="6" t="s">
        <v>16</v>
      </c>
      <c r="E16" s="12">
        <f>E17+E18</f>
        <v>6095402.5700000003</v>
      </c>
      <c r="F16" s="12">
        <f>F17+F18</f>
        <v>924800</v>
      </c>
      <c r="G16" s="12">
        <f>G17+G18</f>
        <v>2099100</v>
      </c>
      <c r="H16" s="8"/>
    </row>
    <row r="17" spans="1:8" s="5" customFormat="1" ht="12" x14ac:dyDescent="0.2">
      <c r="A17" s="6" t="s">
        <v>71</v>
      </c>
      <c r="B17" s="32" t="s">
        <v>66</v>
      </c>
      <c r="C17" s="6">
        <v>26421</v>
      </c>
      <c r="D17" s="6" t="s">
        <v>16</v>
      </c>
      <c r="E17" s="12">
        <v>6095402.5700000003</v>
      </c>
      <c r="F17" s="12">
        <v>924800</v>
      </c>
      <c r="G17" s="12">
        <v>2099100</v>
      </c>
      <c r="H17" s="8"/>
    </row>
    <row r="18" spans="1:8" s="5" customFormat="1" ht="12" x14ac:dyDescent="0.2">
      <c r="A18" s="6" t="s">
        <v>72</v>
      </c>
      <c r="B18" s="32" t="s">
        <v>68</v>
      </c>
      <c r="C18" s="6">
        <v>26422</v>
      </c>
      <c r="D18" s="6" t="s">
        <v>16</v>
      </c>
      <c r="E18" s="12"/>
      <c r="F18" s="12"/>
      <c r="G18" s="12"/>
      <c r="H18" s="8"/>
    </row>
    <row r="19" spans="1:8" s="5" customFormat="1" ht="12" x14ac:dyDescent="0.2">
      <c r="A19" s="6" t="s">
        <v>73</v>
      </c>
      <c r="B19" s="8" t="s">
        <v>74</v>
      </c>
      <c r="C19" s="6">
        <v>26450</v>
      </c>
      <c r="D19" s="6" t="s">
        <v>16</v>
      </c>
      <c r="E19" s="12">
        <f>E20+E21</f>
        <v>1011500</v>
      </c>
      <c r="F19" s="12">
        <f>F20+F21</f>
        <v>0</v>
      </c>
      <c r="G19" s="12">
        <f>G20+G21</f>
        <v>0</v>
      </c>
      <c r="H19" s="8"/>
    </row>
    <row r="20" spans="1:8" s="5" customFormat="1" ht="12" x14ac:dyDescent="0.2">
      <c r="A20" s="6" t="s">
        <v>75</v>
      </c>
      <c r="B20" s="32" t="s">
        <v>66</v>
      </c>
      <c r="C20" s="6"/>
      <c r="D20" s="6"/>
      <c r="E20" s="12">
        <v>1011500</v>
      </c>
      <c r="F20" s="12">
        <v>0</v>
      </c>
      <c r="G20" s="12">
        <v>0</v>
      </c>
      <c r="H20" s="8"/>
    </row>
    <row r="21" spans="1:8" s="5" customFormat="1" ht="12" x14ac:dyDescent="0.2">
      <c r="A21" s="6" t="s">
        <v>76</v>
      </c>
      <c r="B21" s="32" t="s">
        <v>68</v>
      </c>
      <c r="C21" s="6"/>
      <c r="D21" s="6"/>
      <c r="E21" s="12"/>
      <c r="F21" s="12"/>
      <c r="G21" s="12"/>
      <c r="H21" s="8"/>
    </row>
    <row r="22" spans="1:8" s="5" customFormat="1" ht="38.25" customHeight="1" x14ac:dyDescent="0.2">
      <c r="A22" s="66" t="s">
        <v>77</v>
      </c>
      <c r="B22" s="32" t="s">
        <v>78</v>
      </c>
      <c r="C22" s="6">
        <v>26500</v>
      </c>
      <c r="D22" s="6" t="s">
        <v>16</v>
      </c>
      <c r="E22" s="12">
        <f>E23</f>
        <v>13579471.92</v>
      </c>
      <c r="F22" s="12">
        <f>F23</f>
        <v>7737820</v>
      </c>
      <c r="G22" s="12">
        <f>G23</f>
        <v>9033920</v>
      </c>
      <c r="H22" s="8"/>
    </row>
    <row r="23" spans="1:8" s="5" customFormat="1" ht="12" x14ac:dyDescent="0.2">
      <c r="A23" s="67"/>
      <c r="B23" s="69" t="s">
        <v>79</v>
      </c>
      <c r="C23" s="72">
        <v>26510</v>
      </c>
      <c r="D23" s="6"/>
      <c r="E23" s="12">
        <f>E24+E25+E26</f>
        <v>13579471.92</v>
      </c>
      <c r="F23" s="12">
        <f>F24+F25+F26</f>
        <v>7737820</v>
      </c>
      <c r="G23" s="12">
        <f>G24+G25+G26</f>
        <v>9033920</v>
      </c>
      <c r="H23" s="8"/>
    </row>
    <row r="24" spans="1:8" s="5" customFormat="1" ht="12" x14ac:dyDescent="0.2">
      <c r="A24" s="67"/>
      <c r="B24" s="70"/>
      <c r="C24" s="73"/>
      <c r="D24" s="6">
        <v>2020</v>
      </c>
      <c r="E24" s="12">
        <v>13579471.92</v>
      </c>
      <c r="F24" s="12">
        <v>265135.78999999998</v>
      </c>
      <c r="G24" s="12"/>
      <c r="H24" s="8"/>
    </row>
    <row r="25" spans="1:8" s="5" customFormat="1" ht="12" x14ac:dyDescent="0.2">
      <c r="A25" s="67"/>
      <c r="B25" s="70"/>
      <c r="C25" s="73"/>
      <c r="D25" s="6">
        <v>2021</v>
      </c>
      <c r="E25" s="12"/>
      <c r="F25" s="12">
        <v>7472684.21</v>
      </c>
      <c r="G25" s="12"/>
      <c r="H25" s="8"/>
    </row>
    <row r="26" spans="1:8" s="5" customFormat="1" ht="12" x14ac:dyDescent="0.2">
      <c r="A26" s="68"/>
      <c r="B26" s="71"/>
      <c r="C26" s="74"/>
      <c r="D26" s="6">
        <v>2022</v>
      </c>
      <c r="E26" s="12"/>
      <c r="F26" s="12"/>
      <c r="G26" s="12">
        <f>G14+G17+G20</f>
        <v>9033920</v>
      </c>
      <c r="H26" s="8"/>
    </row>
    <row r="27" spans="1:8" s="5" customFormat="1" ht="42" customHeight="1" x14ac:dyDescent="0.2">
      <c r="A27" s="66" t="s">
        <v>80</v>
      </c>
      <c r="B27" s="32" t="s">
        <v>81</v>
      </c>
      <c r="C27" s="6">
        <v>26600</v>
      </c>
      <c r="D27" s="6" t="s">
        <v>16</v>
      </c>
      <c r="E27" s="12">
        <f>E28</f>
        <v>0</v>
      </c>
      <c r="F27" s="12">
        <f>F28</f>
        <v>0</v>
      </c>
      <c r="G27" s="12">
        <f>G28</f>
        <v>0</v>
      </c>
      <c r="H27" s="8"/>
    </row>
    <row r="28" spans="1:8" s="5" customFormat="1" ht="12" x14ac:dyDescent="0.2">
      <c r="A28" s="67"/>
      <c r="B28" s="69" t="s">
        <v>79</v>
      </c>
      <c r="C28" s="72">
        <v>26610</v>
      </c>
      <c r="D28" s="6"/>
      <c r="E28" s="12">
        <f>E29+E30+E31</f>
        <v>0</v>
      </c>
      <c r="F28" s="12">
        <f>F29+F30+F31</f>
        <v>0</v>
      </c>
      <c r="G28" s="12">
        <f>G29+G30+G31</f>
        <v>0</v>
      </c>
      <c r="H28" s="8"/>
    </row>
    <row r="29" spans="1:8" s="5" customFormat="1" ht="12" x14ac:dyDescent="0.2">
      <c r="A29" s="67"/>
      <c r="B29" s="70"/>
      <c r="C29" s="73"/>
      <c r="D29" s="6">
        <v>2020</v>
      </c>
      <c r="E29" s="12">
        <f>E15+E18+E21</f>
        <v>0</v>
      </c>
      <c r="F29" s="12"/>
      <c r="G29" s="12"/>
      <c r="H29" s="8"/>
    </row>
    <row r="30" spans="1:8" s="5" customFormat="1" ht="12" x14ac:dyDescent="0.2">
      <c r="A30" s="67"/>
      <c r="B30" s="70"/>
      <c r="C30" s="73"/>
      <c r="D30" s="6">
        <v>2021</v>
      </c>
      <c r="E30" s="12"/>
      <c r="F30" s="12">
        <f>F15+F18+F21</f>
        <v>0</v>
      </c>
      <c r="G30" s="12"/>
      <c r="H30" s="8"/>
    </row>
    <row r="31" spans="1:8" s="5" customFormat="1" ht="12" x14ac:dyDescent="0.2">
      <c r="A31" s="68"/>
      <c r="B31" s="71"/>
      <c r="C31" s="74"/>
      <c r="D31" s="6">
        <v>2022</v>
      </c>
      <c r="E31" s="12"/>
      <c r="F31" s="12"/>
      <c r="G31" s="12">
        <f>G15+G18+G21</f>
        <v>0</v>
      </c>
      <c r="H31" s="8"/>
    </row>
    <row r="32" spans="1:8" s="5" customFormat="1" ht="12" x14ac:dyDescent="0.2"/>
    <row r="33" spans="1:7" s="29" customFormat="1" ht="16.5" customHeight="1" x14ac:dyDescent="0.2">
      <c r="A33" s="38" t="s">
        <v>112</v>
      </c>
      <c r="C33" s="39"/>
      <c r="F33" s="64" t="s">
        <v>115</v>
      </c>
      <c r="G33" s="64"/>
    </row>
    <row r="34" spans="1:7" s="29" customFormat="1" ht="12" x14ac:dyDescent="0.2">
      <c r="A34" s="38"/>
      <c r="C34" s="39"/>
      <c r="D34" s="40" t="s">
        <v>103</v>
      </c>
      <c r="F34" s="65" t="s">
        <v>102</v>
      </c>
      <c r="G34" s="65"/>
    </row>
    <row r="35" spans="1:7" s="29" customFormat="1" ht="12" x14ac:dyDescent="0.2"/>
    <row r="36" spans="1:7" s="29" customFormat="1" ht="30.75" customHeight="1" x14ac:dyDescent="0.2">
      <c r="A36" s="38" t="s">
        <v>116</v>
      </c>
      <c r="B36" s="44"/>
    </row>
    <row r="37" spans="1:7" s="29" customFormat="1" ht="12" x14ac:dyDescent="0.2">
      <c r="A37" s="38"/>
    </row>
    <row r="38" spans="1:7" s="5" customFormat="1" ht="12" x14ac:dyDescent="0.2">
      <c r="A38" s="33" t="s">
        <v>82</v>
      </c>
    </row>
    <row r="39" spans="1:7" s="19" customFormat="1" ht="12" x14ac:dyDescent="0.2"/>
  </sheetData>
  <mergeCells count="15">
    <mergeCell ref="F33:G33"/>
    <mergeCell ref="F34:G34"/>
    <mergeCell ref="A1:H1"/>
    <mergeCell ref="A2:H2"/>
    <mergeCell ref="A22:A26"/>
    <mergeCell ref="A27:A31"/>
    <mergeCell ref="B23:B26"/>
    <mergeCell ref="B28:B31"/>
    <mergeCell ref="C23:C26"/>
    <mergeCell ref="C28:C31"/>
    <mergeCell ref="A4:A5"/>
    <mergeCell ref="B4:B5"/>
    <mergeCell ref="C4:C5"/>
    <mergeCell ref="E4:H4"/>
    <mergeCell ref="D4:D5"/>
  </mergeCells>
  <hyperlinks>
    <hyperlink ref="B21" r:id="rId1" display="garantf1://12088083.0/"/>
    <hyperlink ref="B20" r:id="rId2" display="garantf1://70253464.0/"/>
    <hyperlink ref="B18" r:id="rId3" display="garantf1://12088083.0/"/>
    <hyperlink ref="B17" r:id="rId4" display="garantf1://70253464.0/"/>
    <hyperlink ref="B27" r:id="rId5" display="garantf1://12088083.0/"/>
    <hyperlink ref="B22" r:id="rId6" display="garantf1://70253464.0/"/>
    <hyperlink ref="B16" r:id="rId7" display="garantf1://12012604.78111/"/>
    <hyperlink ref="B15" r:id="rId8" display="garantf1://12088083.0/"/>
    <hyperlink ref="B14" r:id="rId9" display="garantf1://70253464.0/"/>
  </hyperlinks>
  <pageMargins left="0.78740157480314965" right="0.78740157480314965" top="0.59055118110236227" bottom="0.39370078740157483" header="0.31496062992125984" footer="0.31496062992125984"/>
  <pageSetup paperSize="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1-3 стр</vt:lpstr>
      <vt:lpstr>4-5 стр</vt:lpstr>
      <vt:lpstr>'1-3 стр'!Заголовки_для_печати</vt:lpstr>
      <vt:lpstr>'4-5 стр'!Заголовки_для_печати</vt:lpstr>
      <vt:lpstr>'1-3 стр'!Область_печати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Ланговая С. Ю.</dc:creator>
  <cp:lastModifiedBy>buh1</cp:lastModifiedBy>
  <cp:lastPrinted>2020-06-10T07:51:35Z</cp:lastPrinted>
  <dcterms:created xsi:type="dcterms:W3CDTF">2020-01-09T08:16:47Z</dcterms:created>
  <dcterms:modified xsi:type="dcterms:W3CDTF">2020-06-10T08:09:14Z</dcterms:modified>
</cp:coreProperties>
</file>